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oglio1" sheetId="1" r:id="rId1"/>
    <sheet name="flussi mod_modificato" sheetId="5" r:id="rId2"/>
  </sheets>
  <definedNames>
    <definedName name="_xlnm.Print_Area" localSheetId="1">'flussi mod_modificato'!$A$1:$E$34</definedName>
    <definedName name="_xlnm.Print_Area" localSheetId="0">Foglio1!$A$1:$J$26</definedName>
    <definedName name="_xlnm.Print_Titles" localSheetId="1">'flussi mod_modificato'!$A:$B,'flussi mod_modificato'!$1:$3</definedName>
    <definedName name="_xlnm.Print_Titles" localSheetId="0">Foglio1!$1:$1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D33" i="5" l="1"/>
  <c r="D17" i="5" l="1"/>
  <c r="D11" i="5" l="1"/>
  <c r="E34" i="5" l="1"/>
  <c r="D34" i="5"/>
</calcChain>
</file>

<file path=xl/sharedStrings.xml><?xml version="1.0" encoding="utf-8"?>
<sst xmlns="http://schemas.openxmlformats.org/spreadsheetml/2006/main" count="212" uniqueCount="151">
  <si>
    <t>Albania</t>
  </si>
  <si>
    <t>Israele</t>
  </si>
  <si>
    <t>Egitto</t>
  </si>
  <si>
    <t>Libano</t>
  </si>
  <si>
    <t>PAESE</t>
  </si>
  <si>
    <t>SITO WEB</t>
  </si>
  <si>
    <t>REFERENTE ESTERO</t>
  </si>
  <si>
    <t>UNIVERSITA' COINVOLTE</t>
  </si>
  <si>
    <t xml:space="preserve">Universiteti Bujqesor I Tiranes </t>
  </si>
  <si>
    <t xml:space="preserve">Universeti Shkodres Luigj Gurakuqi </t>
  </si>
  <si>
    <t xml:space="preserve">Universiteti I Tiranes </t>
  </si>
  <si>
    <t xml:space="preserve">Universitetit Te Vlores </t>
  </si>
  <si>
    <t xml:space="preserve">Universiteti I Mjekesise Tirane </t>
  </si>
  <si>
    <t>University Of New York Tirana</t>
  </si>
  <si>
    <t xml:space="preserve">Cairo University </t>
  </si>
  <si>
    <t xml:space="preserve">Ain Shams University </t>
  </si>
  <si>
    <t xml:space="preserve">Helwan University </t>
  </si>
  <si>
    <t xml:space="preserve">Alexandria University </t>
  </si>
  <si>
    <t xml:space="preserve">Tel Aviv University </t>
  </si>
  <si>
    <t xml:space="preserve">Bar Ilan University </t>
  </si>
  <si>
    <t xml:space="preserve">Weizmann Institute Of Science </t>
  </si>
  <si>
    <t xml:space="preserve">Tel-Hai Academic College </t>
  </si>
  <si>
    <t xml:space="preserve">Ben-Gurion University Of The Negev </t>
  </si>
  <si>
    <t xml:space="preserve">Universite Libanaise </t>
  </si>
  <si>
    <t>Universite Saint-Joseph</t>
  </si>
  <si>
    <t>iroaut@ubt.edu.al</t>
  </si>
  <si>
    <t>iroshkoder@unishk.edu.al</t>
  </si>
  <si>
    <t>elton.skendaj@unitir.edu.al</t>
  </si>
  <si>
    <t>international@univlora.edu.al</t>
  </si>
  <si>
    <t>international.office@umed.edu.al</t>
  </si>
  <si>
    <t>sabinaosmanovic@unyt.edu.al</t>
  </si>
  <si>
    <t>acadaff@tauex.tau.ac.il</t>
  </si>
  <si>
    <t>daniel.schuval@biu.ac.il</t>
  </si>
  <si>
    <t>aileenh@weizmann.ac.il</t>
  </si>
  <si>
    <t>study@telhai.ac.il</t>
  </si>
  <si>
    <t>lailap@bgu.ac.il</t>
  </si>
  <si>
    <t xml:space="preserve">Universite De Saint Espritkaslik Autorite Religieuse </t>
  </si>
  <si>
    <t>dri@ul.edu.lb</t>
  </si>
  <si>
    <t>Carla.edde@usj.edu.lb</t>
  </si>
  <si>
    <t>clemencedrouet@usek.edu.lb</t>
  </si>
  <si>
    <t>info@iro.cu.edu.eg</t>
  </si>
  <si>
    <t>pdu_ps@ainshams.edu.eg</t>
  </si>
  <si>
    <t>IROffice@hq.helwan.edu.eg</t>
  </si>
  <si>
    <t>rashaelshinety@yahoo.com</t>
  </si>
  <si>
    <t>http://ubt.edu.al/sq/</t>
  </si>
  <si>
    <t>https://www.unishk.edu.al/</t>
  </si>
  <si>
    <t>http://www.unitir.edu.al/index.php?lang=sq</t>
  </si>
  <si>
    <t>https://univlora.edu.al/</t>
  </si>
  <si>
    <t>http://umed.edu.al/</t>
  </si>
  <si>
    <t>http://unyt.edu.al/</t>
  </si>
  <si>
    <t>https://cu.edu.eg/ar/Home</t>
  </si>
  <si>
    <t>http://www.asu.edu.eg/</t>
  </si>
  <si>
    <t>http://www.helwan.edu.eg/English/</t>
  </si>
  <si>
    <t>https://www.alexu.edu.eg/index.php/en/</t>
  </si>
  <si>
    <t>https://www.tau.ac.il/</t>
  </si>
  <si>
    <t>https://www1.biu.ac.il/index.php</t>
  </si>
  <si>
    <t>https://www.weizmann.ac.il/pages/</t>
  </si>
  <si>
    <t>https://www.telhai.ac.il/</t>
  </si>
  <si>
    <t>https://in.bgu.ac.il/en/pages/default.aspx</t>
  </si>
  <si>
    <t>https://www.ul.edu.lb/default.aspx</t>
  </si>
  <si>
    <t>https://www.usj.edu.lb/</t>
  </si>
  <si>
    <t>https://www.usek.edu.lb/en/home</t>
  </si>
  <si>
    <t>Docenti</t>
  </si>
  <si>
    <t xml:space="preserve">Dipartimento di Agricoltura, alimentazione e ambiente </t>
  </si>
  <si>
    <t>DIPARTIMENTO UNICT COINVOLTO</t>
  </si>
  <si>
    <t xml:space="preserve">Dipartimento di Giurisprudenza </t>
  </si>
  <si>
    <t xml:space="preserve">Scuola di Medicina </t>
  </si>
  <si>
    <t>Dipartimento di Fisica e Astronomia</t>
  </si>
  <si>
    <t>DICAR</t>
  </si>
  <si>
    <t>Diparimento di Fisica e Astronomia</t>
  </si>
  <si>
    <t>DOCENTE DIPARTIMENTO</t>
  </si>
  <si>
    <t>Ferdinando Branca, Pane Antonella, Cacciola Santa Olga</t>
  </si>
  <si>
    <t>Adriana Distefano</t>
  </si>
  <si>
    <t>Renata Rizzo</t>
  </si>
  <si>
    <t>Elisabetta Paladino</t>
  </si>
  <si>
    <t>Lucia Zappalà</t>
  </si>
  <si>
    <t>Giuseppe Falci</t>
  </si>
  <si>
    <t>Salvatore Cafiso</t>
  </si>
  <si>
    <t>Pasquale Pirrone</t>
  </si>
  <si>
    <t>PIC</t>
  </si>
  <si>
    <t>REFERENTE ESTERO (E-mail)</t>
  </si>
  <si>
    <t xml:space="preserve">Elton Skendaj </t>
  </si>
  <si>
    <t xml:space="preserve">Gentian Mehmeti </t>
  </si>
  <si>
    <t>Erard Çurçija</t>
  </si>
  <si>
    <t>Rezarta Sinanaliaj</t>
  </si>
  <si>
    <t>Sabina Osmanovic</t>
  </si>
  <si>
    <t xml:space="preserve">Elona Caslli </t>
  </si>
  <si>
    <t>Mohamed Sameh Amr</t>
  </si>
  <si>
    <t xml:space="preserve">Sherif Al-kotb </t>
  </si>
  <si>
    <t>Dalia Kaies</t>
  </si>
  <si>
    <t>Rasha Elshenity</t>
  </si>
  <si>
    <t>Dorit Tanay</t>
  </si>
  <si>
    <t>Aileen Halbershtat</t>
  </si>
  <si>
    <t>Natalie Edelman Porat</t>
  </si>
  <si>
    <t>Laila Perelman-Soppi</t>
  </si>
  <si>
    <t>Daniel Schuval</t>
  </si>
  <si>
    <t>Zaynab Saad</t>
  </si>
  <si>
    <t>Carla Eddé</t>
  </si>
  <si>
    <t>Clemence Drouet</t>
  </si>
  <si>
    <t>THEMATIC FOCUS</t>
  </si>
  <si>
    <t>Università</t>
  </si>
  <si>
    <t>numero</t>
  </si>
  <si>
    <t>Giancarlo Ferro</t>
  </si>
  <si>
    <t>08-Agriculture, forestry, fisheries, veterinary, inter-disciplinary programmes - 
09-Health and Welfare, inter-disciplinary programmes -
042 Law</t>
  </si>
  <si>
    <t>Francesco Martinico, Daniele La Rosa</t>
  </si>
  <si>
    <t>08- Agriculture, forestry, fisheries, veterinary, inter-disciplinary programmes - 
07-Engineering, manufacturing and construction, inter-disciplinary programmes -
05-Natural sciences, mathematics and statistics, inter-disciplinary programmes</t>
  </si>
  <si>
    <t>08-Agriculture, forestry, fisheries, veterinary, inter-disciplinary programmes -
02- Arts and humanities, inter-disciplinary programmes - 
0533-Physics</t>
  </si>
  <si>
    <t>0732-Building and civil engineering -
04- Business, administration and law, inter-disciplinary programmes -
05 -Natural sciences, mathematics and statistics, inter-disciplinary programmes</t>
  </si>
  <si>
    <t>Totale Albania</t>
  </si>
  <si>
    <t>Totale Egitto</t>
  </si>
  <si>
    <t>Totale Israele</t>
  </si>
  <si>
    <t>Totale Libano</t>
  </si>
  <si>
    <t>DOCENTI ESPERTI REFERENTI PER STATO</t>
  </si>
  <si>
    <t>Giovanni Cascone</t>
  </si>
  <si>
    <t>Cafiso Salvatore</t>
  </si>
  <si>
    <t>Gianluca Cicala, Salvatore Cafiso</t>
  </si>
  <si>
    <t xml:space="preserve">Matematica e Informatica </t>
  </si>
  <si>
    <t>Scienze Chimiche</t>
  </si>
  <si>
    <t>Enrico Ciliberto</t>
  </si>
  <si>
    <t>Filippo Stanco, Franco Barbanera</t>
  </si>
  <si>
    <t xml:space="preserve">Dipartimento di Fisica e Astronomia </t>
  </si>
  <si>
    <t xml:space="preserve"> Vittoria Catara</t>
  </si>
  <si>
    <t>Salvatore Mirabella</t>
  </si>
  <si>
    <t>Dipartimento di Agricoltura, alimentazione e ambiente</t>
  </si>
  <si>
    <t>DISUM</t>
  </si>
  <si>
    <t>Antonio Terrasi</t>
  </si>
  <si>
    <t>Nicola Giovanni Laneri, Marco Moriggi</t>
  </si>
  <si>
    <t>Dipartimento di Matematica e Informatica</t>
  </si>
  <si>
    <t>Ferdinando Branca</t>
  </si>
  <si>
    <t>Franco Barbanera</t>
  </si>
  <si>
    <t>Dipartimento di Scienze Politiche e Sociali</t>
  </si>
  <si>
    <t>Luca Ruggiero</t>
  </si>
  <si>
    <t>Prof. Giancarlo Ferro (Giur)
Prof. Gaetano Lalomia (DISUM)</t>
  </si>
  <si>
    <t>Prof. Rosario Sinatra (DICAR)
Prof. Gaetano Lalomia (DISUM)</t>
  </si>
  <si>
    <t>Prof.ssa Elisabetta Paladino (Fisica)
Prof. Gaetano Lalomia (DISUM)</t>
  </si>
  <si>
    <t>Prof. Luca Ruggiero (Sc. Pol)
Prof. Gaetano Lalomia (DISUM)</t>
  </si>
  <si>
    <t>Prospetto Flussi mobilità docenti</t>
  </si>
  <si>
    <t>Totale mobilità</t>
  </si>
  <si>
    <t>Codice ISCED</t>
  </si>
  <si>
    <t>ND</t>
  </si>
  <si>
    <t>durata di ogni mobiità (giorni)</t>
  </si>
  <si>
    <t>081 - Agriculture, forestry, fisheries, veterinary, inter-disciplinary programmes</t>
  </si>
  <si>
    <t>09 -Health and Welfare, inter-disciplinary programmes</t>
  </si>
  <si>
    <t>042 - Law</t>
  </si>
  <si>
    <t>081 -Agriculture, forestry, fisheries, veterinary, inter-disciplinary programmes - Cascone</t>
  </si>
  <si>
    <t>0732 - Building and Civil Engineering- Cafiso</t>
  </si>
  <si>
    <t>0533 - Physics -Terrasi</t>
  </si>
  <si>
    <t>02 - Arts and humanities, inter-disciplinary programmes - Moriggi</t>
  </si>
  <si>
    <t>0533 - Physics</t>
  </si>
  <si>
    <t>0413 - Management and administratione -Ruggiero</t>
  </si>
  <si>
    <t>042 - Law -Pirrone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</si>
</sst>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7" fillId="0" borderId="1" xfId="0" applyNumberFormat="1" applyFont="1" applyBorder="1"/>
    <xf numFmtId="49" fontId="6" fillId="2" borderId="1" xfId="0" applyNumberFormat="1" applyFont="1" applyFill="1" applyBorder="1"/>
    <xf numFmtId="49" fontId="7" fillId="0" borderId="2" xfId="0" applyNumberFormat="1" applyFont="1" applyBorder="1"/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/>
    <xf numFmtId="49" fontId="5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49" fontId="9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sek.edu.lb/en/home" TargetMode="External"/><Relationship Id="rId2" Type="http://schemas.openxmlformats.org/officeDocument/2006/relationships/hyperlink" Target="mailto:pdu_ps@ainshams.edu.eg" TargetMode="External"/><Relationship Id="rId1" Type="http://schemas.openxmlformats.org/officeDocument/2006/relationships/hyperlink" Target="mailto:international@univlora.edu.a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10" zoomScale="60" zoomScaleNormal="100" workbookViewId="0">
      <selection activeCell="B21" sqref="B21:B26"/>
    </sheetView>
  </sheetViews>
  <sheetFormatPr defaultRowHeight="18.75" x14ac:dyDescent="0.3"/>
  <cols>
    <col min="1" max="1" width="12.42578125" style="3" customWidth="1"/>
    <col min="2" max="2" width="13.85546875" style="3" customWidth="1"/>
    <col min="3" max="3" width="55.28515625" style="3" customWidth="1"/>
    <col min="4" max="5" width="36.85546875" style="3" customWidth="1"/>
    <col min="6" max="6" width="48.140625" style="3" customWidth="1"/>
    <col min="7" max="7" width="16.42578125" style="3" customWidth="1"/>
    <col min="8" max="8" width="53.42578125" style="3" customWidth="1"/>
    <col min="9" max="9" width="26.85546875" style="3" bestFit="1" customWidth="1"/>
    <col min="10" max="10" width="38.7109375" style="3" customWidth="1"/>
    <col min="11" max="16384" width="9.140625" style="3"/>
  </cols>
  <sheetData>
    <row r="1" spans="1:10" ht="74.25" customHeight="1" x14ac:dyDescent="0.3">
      <c r="A1" s="1" t="s">
        <v>4</v>
      </c>
      <c r="B1" s="2" t="s">
        <v>112</v>
      </c>
      <c r="C1" s="2" t="s">
        <v>99</v>
      </c>
      <c r="D1" s="2" t="s">
        <v>64</v>
      </c>
      <c r="E1" s="2" t="s">
        <v>70</v>
      </c>
      <c r="F1" s="1" t="s">
        <v>7</v>
      </c>
      <c r="G1" s="4" t="s">
        <v>79</v>
      </c>
      <c r="H1" s="1" t="s">
        <v>5</v>
      </c>
      <c r="I1" s="2" t="s">
        <v>6</v>
      </c>
      <c r="J1" s="1" t="s">
        <v>80</v>
      </c>
    </row>
    <row r="2" spans="1:10" ht="37.5" customHeight="1" x14ac:dyDescent="0.3">
      <c r="A2" s="57" t="s">
        <v>0</v>
      </c>
      <c r="B2" s="73" t="s">
        <v>132</v>
      </c>
      <c r="C2" s="73" t="s">
        <v>103</v>
      </c>
      <c r="D2" s="5" t="s">
        <v>63</v>
      </c>
      <c r="E2" s="5" t="s">
        <v>71</v>
      </c>
      <c r="F2" s="6" t="s">
        <v>8</v>
      </c>
      <c r="G2" s="6">
        <v>972910486</v>
      </c>
      <c r="H2" s="7" t="s">
        <v>44</v>
      </c>
      <c r="I2" s="7" t="s">
        <v>82</v>
      </c>
      <c r="J2" s="7" t="s">
        <v>25</v>
      </c>
    </row>
    <row r="3" spans="1:10" ht="30" customHeight="1" x14ac:dyDescent="0.3">
      <c r="A3" s="57"/>
      <c r="B3" s="74"/>
      <c r="C3" s="74"/>
      <c r="D3" s="70" t="s">
        <v>65</v>
      </c>
      <c r="E3" s="8" t="s">
        <v>72</v>
      </c>
      <c r="F3" s="6" t="s">
        <v>9</v>
      </c>
      <c r="G3" s="6">
        <v>948434088</v>
      </c>
      <c r="H3" s="7" t="s">
        <v>45</v>
      </c>
      <c r="I3" s="7" t="s">
        <v>83</v>
      </c>
      <c r="J3" s="7" t="s">
        <v>26</v>
      </c>
    </row>
    <row r="4" spans="1:10" ht="30" customHeight="1" x14ac:dyDescent="0.3">
      <c r="A4" s="57"/>
      <c r="B4" s="74"/>
      <c r="C4" s="74"/>
      <c r="D4" s="71"/>
      <c r="E4" s="18" t="s">
        <v>72</v>
      </c>
      <c r="F4" s="6" t="s">
        <v>10</v>
      </c>
      <c r="G4" s="6">
        <v>998022137</v>
      </c>
      <c r="H4" s="7" t="s">
        <v>46</v>
      </c>
      <c r="I4" s="7" t="s">
        <v>81</v>
      </c>
      <c r="J4" s="7" t="s">
        <v>27</v>
      </c>
    </row>
    <row r="5" spans="1:10" ht="30" customHeight="1" x14ac:dyDescent="0.3">
      <c r="A5" s="57"/>
      <c r="B5" s="74"/>
      <c r="C5" s="74"/>
      <c r="D5" s="71"/>
      <c r="E5" s="9" t="s">
        <v>102</v>
      </c>
      <c r="F5" s="6" t="s">
        <v>11</v>
      </c>
      <c r="G5" s="6">
        <v>934361522</v>
      </c>
      <c r="H5" s="7" t="s">
        <v>47</v>
      </c>
      <c r="I5" s="7" t="s">
        <v>84</v>
      </c>
      <c r="J5" s="7" t="s">
        <v>28</v>
      </c>
    </row>
    <row r="6" spans="1:10" ht="30" customHeight="1" x14ac:dyDescent="0.3">
      <c r="A6" s="57"/>
      <c r="B6" s="74"/>
      <c r="C6" s="74"/>
      <c r="D6" s="72"/>
      <c r="E6" s="8" t="s">
        <v>72</v>
      </c>
      <c r="F6" s="6" t="s">
        <v>13</v>
      </c>
      <c r="G6" s="6">
        <v>929488824</v>
      </c>
      <c r="H6" s="7" t="s">
        <v>49</v>
      </c>
      <c r="I6" s="7" t="s">
        <v>85</v>
      </c>
      <c r="J6" s="7" t="s">
        <v>30</v>
      </c>
    </row>
    <row r="7" spans="1:10" ht="30" customHeight="1" x14ac:dyDescent="0.3">
      <c r="A7" s="57"/>
      <c r="B7" s="74"/>
      <c r="C7" s="75"/>
      <c r="D7" s="7" t="s">
        <v>66</v>
      </c>
      <c r="E7" s="7" t="s">
        <v>73</v>
      </c>
      <c r="F7" s="6" t="s">
        <v>12</v>
      </c>
      <c r="G7" s="6">
        <v>940940353</v>
      </c>
      <c r="H7" s="7" t="s">
        <v>48</v>
      </c>
      <c r="I7" s="7" t="s">
        <v>86</v>
      </c>
      <c r="J7" s="7" t="s">
        <v>29</v>
      </c>
    </row>
    <row r="8" spans="1:10" ht="37.5" x14ac:dyDescent="0.3">
      <c r="A8" s="57" t="s">
        <v>2</v>
      </c>
      <c r="B8" s="73" t="s">
        <v>133</v>
      </c>
      <c r="C8" s="73" t="s">
        <v>105</v>
      </c>
      <c r="D8" s="5" t="s">
        <v>63</v>
      </c>
      <c r="E8" s="5" t="s">
        <v>113</v>
      </c>
      <c r="F8" s="61" t="s">
        <v>14</v>
      </c>
      <c r="G8" s="6">
        <v>999843215</v>
      </c>
      <c r="H8" s="53" t="s">
        <v>50</v>
      </c>
      <c r="I8" s="53" t="s">
        <v>87</v>
      </c>
      <c r="J8" s="53" t="s">
        <v>40</v>
      </c>
    </row>
    <row r="9" spans="1:10" x14ac:dyDescent="0.3">
      <c r="A9" s="57"/>
      <c r="B9" s="74"/>
      <c r="C9" s="74"/>
      <c r="D9" s="5" t="s">
        <v>68</v>
      </c>
      <c r="E9" s="5" t="s">
        <v>114</v>
      </c>
      <c r="F9" s="63"/>
      <c r="G9" s="6"/>
      <c r="H9" s="55"/>
      <c r="I9" s="55"/>
      <c r="J9" s="55"/>
    </row>
    <row r="10" spans="1:10" ht="30" customHeight="1" x14ac:dyDescent="0.3">
      <c r="A10" s="57"/>
      <c r="B10" s="74"/>
      <c r="C10" s="74"/>
      <c r="D10" s="18" t="s">
        <v>68</v>
      </c>
      <c r="E10" s="11" t="s">
        <v>115</v>
      </c>
      <c r="F10" s="6" t="s">
        <v>15</v>
      </c>
      <c r="G10" s="6">
        <v>996315228</v>
      </c>
      <c r="H10" s="7" t="s">
        <v>51</v>
      </c>
      <c r="I10" s="7" t="s">
        <v>88</v>
      </c>
      <c r="J10" s="7" t="s">
        <v>41</v>
      </c>
    </row>
    <row r="11" spans="1:10" ht="37.5" x14ac:dyDescent="0.3">
      <c r="A11" s="57"/>
      <c r="B11" s="74"/>
      <c r="C11" s="74"/>
      <c r="D11" s="18" t="s">
        <v>68</v>
      </c>
      <c r="E11" s="11" t="s">
        <v>104</v>
      </c>
      <c r="F11" s="6" t="s">
        <v>17</v>
      </c>
      <c r="G11" s="6">
        <v>994537800</v>
      </c>
      <c r="H11" s="7" t="s">
        <v>53</v>
      </c>
      <c r="I11" s="7" t="s">
        <v>90</v>
      </c>
      <c r="J11" s="7" t="s">
        <v>43</v>
      </c>
    </row>
    <row r="12" spans="1:10" ht="37.5" x14ac:dyDescent="0.3">
      <c r="A12" s="57"/>
      <c r="B12" s="74"/>
      <c r="C12" s="74"/>
      <c r="D12" s="29" t="s">
        <v>116</v>
      </c>
      <c r="E12" s="11" t="s">
        <v>119</v>
      </c>
      <c r="F12" s="58" t="s">
        <v>16</v>
      </c>
      <c r="G12" s="6">
        <v>990143991</v>
      </c>
      <c r="H12" s="60" t="s">
        <v>52</v>
      </c>
      <c r="I12" s="60" t="s">
        <v>89</v>
      </c>
      <c r="J12" s="60" t="s">
        <v>42</v>
      </c>
    </row>
    <row r="13" spans="1:10" x14ac:dyDescent="0.3">
      <c r="A13" s="57"/>
      <c r="B13" s="74"/>
      <c r="C13" s="74"/>
      <c r="D13" s="7" t="s">
        <v>117</v>
      </c>
      <c r="E13" s="7" t="s">
        <v>118</v>
      </c>
      <c r="F13" s="58"/>
      <c r="G13" s="6"/>
      <c r="H13" s="60"/>
      <c r="I13" s="60"/>
      <c r="J13" s="60"/>
    </row>
    <row r="14" spans="1:10" ht="37.5" x14ac:dyDescent="0.3">
      <c r="A14" s="67" t="s">
        <v>1</v>
      </c>
      <c r="B14" s="56" t="s">
        <v>134</v>
      </c>
      <c r="C14" s="56" t="s">
        <v>106</v>
      </c>
      <c r="D14" s="12" t="s">
        <v>120</v>
      </c>
      <c r="E14" s="28" t="s">
        <v>122</v>
      </c>
      <c r="F14" s="61" t="s">
        <v>18</v>
      </c>
      <c r="G14" s="6">
        <v>999901609</v>
      </c>
      <c r="H14" s="53" t="s">
        <v>54</v>
      </c>
      <c r="I14" s="53" t="s">
        <v>91</v>
      </c>
      <c r="J14" s="53" t="s">
        <v>31</v>
      </c>
    </row>
    <row r="15" spans="1:10" ht="75" customHeight="1" x14ac:dyDescent="0.3">
      <c r="A15" s="68"/>
      <c r="B15" s="56"/>
      <c r="C15" s="56"/>
      <c r="D15" s="12" t="s">
        <v>123</v>
      </c>
      <c r="E15" s="5" t="s">
        <v>121</v>
      </c>
      <c r="F15" s="63"/>
      <c r="G15" s="6"/>
      <c r="H15" s="55"/>
      <c r="I15" s="55"/>
      <c r="J15" s="55"/>
    </row>
    <row r="16" spans="1:10" ht="42.75" customHeight="1" x14ac:dyDescent="0.3">
      <c r="A16" s="68"/>
      <c r="B16" s="56"/>
      <c r="C16" s="56"/>
      <c r="D16" s="5" t="s">
        <v>67</v>
      </c>
      <c r="E16" s="5" t="s">
        <v>125</v>
      </c>
      <c r="F16" s="61" t="s">
        <v>19</v>
      </c>
      <c r="G16" s="6">
        <v>999886574</v>
      </c>
      <c r="H16" s="53" t="s">
        <v>55</v>
      </c>
      <c r="I16" s="53" t="s">
        <v>95</v>
      </c>
      <c r="J16" s="53" t="s">
        <v>32</v>
      </c>
    </row>
    <row r="17" spans="1:10" ht="42.75" customHeight="1" x14ac:dyDescent="0.3">
      <c r="A17" s="68"/>
      <c r="B17" s="56"/>
      <c r="C17" s="56"/>
      <c r="D17" s="5" t="s">
        <v>124</v>
      </c>
      <c r="E17" s="5" t="s">
        <v>126</v>
      </c>
      <c r="F17" s="63"/>
      <c r="G17" s="6"/>
      <c r="H17" s="55"/>
      <c r="I17" s="55"/>
      <c r="J17" s="55"/>
    </row>
    <row r="18" spans="1:10" ht="37.5" x14ac:dyDescent="0.3">
      <c r="A18" s="68"/>
      <c r="B18" s="56"/>
      <c r="C18" s="56"/>
      <c r="D18" s="5" t="s">
        <v>67</v>
      </c>
      <c r="E18" s="5" t="s">
        <v>74</v>
      </c>
      <c r="F18" s="6" t="s">
        <v>20</v>
      </c>
      <c r="G18" s="6">
        <v>999979306</v>
      </c>
      <c r="H18" s="7" t="s">
        <v>56</v>
      </c>
      <c r="I18" s="7" t="s">
        <v>92</v>
      </c>
      <c r="J18" s="7" t="s">
        <v>33</v>
      </c>
    </row>
    <row r="19" spans="1:10" ht="37.5" customHeight="1" x14ac:dyDescent="0.3">
      <c r="A19" s="68"/>
      <c r="B19" s="56"/>
      <c r="C19" s="56"/>
      <c r="D19" s="5" t="s">
        <v>63</v>
      </c>
      <c r="E19" s="5" t="s">
        <v>75</v>
      </c>
      <c r="F19" s="6" t="s">
        <v>21</v>
      </c>
      <c r="G19" s="6">
        <v>996701773</v>
      </c>
      <c r="H19" s="7" t="s">
        <v>57</v>
      </c>
      <c r="I19" s="7" t="s">
        <v>93</v>
      </c>
      <c r="J19" s="7" t="s">
        <v>34</v>
      </c>
    </row>
    <row r="20" spans="1:10" ht="42.75" customHeight="1" x14ac:dyDescent="0.3">
      <c r="A20" s="69"/>
      <c r="B20" s="56"/>
      <c r="C20" s="56"/>
      <c r="D20" s="5" t="s">
        <v>69</v>
      </c>
      <c r="E20" s="5" t="s">
        <v>76</v>
      </c>
      <c r="F20" s="6" t="s">
        <v>22</v>
      </c>
      <c r="G20" s="6">
        <v>999846222</v>
      </c>
      <c r="H20" s="7" t="s">
        <v>58</v>
      </c>
      <c r="I20" s="7" t="s">
        <v>94</v>
      </c>
      <c r="J20" s="7" t="s">
        <v>35</v>
      </c>
    </row>
    <row r="21" spans="1:10" ht="18.75" customHeight="1" x14ac:dyDescent="0.3">
      <c r="A21" s="57" t="s">
        <v>3</v>
      </c>
      <c r="B21" s="56" t="s">
        <v>135</v>
      </c>
      <c r="C21" s="56" t="s">
        <v>107</v>
      </c>
      <c r="D21" s="5" t="s">
        <v>68</v>
      </c>
      <c r="E21" s="12" t="s">
        <v>77</v>
      </c>
      <c r="F21" s="61" t="s">
        <v>23</v>
      </c>
      <c r="G21" s="64">
        <v>996627568</v>
      </c>
      <c r="H21" s="53" t="s">
        <v>59</v>
      </c>
      <c r="I21" s="53" t="s">
        <v>96</v>
      </c>
      <c r="J21" s="53" t="s">
        <v>37</v>
      </c>
    </row>
    <row r="22" spans="1:10" ht="37.5" x14ac:dyDescent="0.3">
      <c r="A22" s="57"/>
      <c r="B22" s="56"/>
      <c r="C22" s="56"/>
      <c r="D22" s="30" t="s">
        <v>123</v>
      </c>
      <c r="E22" s="10" t="s">
        <v>128</v>
      </c>
      <c r="F22" s="62"/>
      <c r="G22" s="65"/>
      <c r="H22" s="54"/>
      <c r="I22" s="54"/>
      <c r="J22" s="54"/>
    </row>
    <row r="23" spans="1:10" ht="37.5" x14ac:dyDescent="0.3">
      <c r="A23" s="57"/>
      <c r="B23" s="56"/>
      <c r="C23" s="56"/>
      <c r="D23" s="30" t="s">
        <v>127</v>
      </c>
      <c r="E23" s="10" t="s">
        <v>129</v>
      </c>
      <c r="F23" s="63"/>
      <c r="G23" s="66"/>
      <c r="H23" s="55"/>
      <c r="I23" s="55"/>
      <c r="J23" s="55"/>
    </row>
    <row r="24" spans="1:10" ht="51.75" customHeight="1" x14ac:dyDescent="0.3">
      <c r="A24" s="57"/>
      <c r="B24" s="56"/>
      <c r="C24" s="56"/>
      <c r="D24" s="10" t="s">
        <v>68</v>
      </c>
      <c r="E24" s="10" t="s">
        <v>77</v>
      </c>
      <c r="F24" s="31" t="s">
        <v>36</v>
      </c>
      <c r="G24" s="6">
        <v>997320924</v>
      </c>
      <c r="H24" s="7" t="s">
        <v>61</v>
      </c>
      <c r="I24" s="7" t="s">
        <v>98</v>
      </c>
      <c r="J24" s="7" t="s">
        <v>39</v>
      </c>
    </row>
    <row r="25" spans="1:10" ht="70.5" customHeight="1" x14ac:dyDescent="0.3">
      <c r="A25" s="57"/>
      <c r="B25" s="56"/>
      <c r="C25" s="56"/>
      <c r="D25" s="12" t="s">
        <v>65</v>
      </c>
      <c r="E25" s="12" t="s">
        <v>78</v>
      </c>
      <c r="F25" s="58" t="s">
        <v>24</v>
      </c>
      <c r="G25" s="59">
        <v>996732328</v>
      </c>
      <c r="H25" s="60" t="s">
        <v>60</v>
      </c>
      <c r="I25" s="60" t="s">
        <v>97</v>
      </c>
      <c r="J25" s="60" t="s">
        <v>38</v>
      </c>
    </row>
    <row r="26" spans="1:10" ht="70.5" customHeight="1" x14ac:dyDescent="0.3">
      <c r="A26" s="57"/>
      <c r="B26" s="56"/>
      <c r="C26" s="56"/>
      <c r="D26" s="12" t="s">
        <v>130</v>
      </c>
      <c r="E26" s="12" t="s">
        <v>131</v>
      </c>
      <c r="F26" s="58"/>
      <c r="G26" s="59"/>
      <c r="H26" s="60"/>
      <c r="I26" s="60"/>
      <c r="J26" s="60"/>
    </row>
  </sheetData>
  <mergeCells count="39">
    <mergeCell ref="D3:D6"/>
    <mergeCell ref="C2:C7"/>
    <mergeCell ref="C8:C13"/>
    <mergeCell ref="A2:A7"/>
    <mergeCell ref="A8:A13"/>
    <mergeCell ref="B2:B7"/>
    <mergeCell ref="B8:B13"/>
    <mergeCell ref="J8:J9"/>
    <mergeCell ref="F12:F13"/>
    <mergeCell ref="H12:H13"/>
    <mergeCell ref="I12:I13"/>
    <mergeCell ref="J12:J13"/>
    <mergeCell ref="F8:F9"/>
    <mergeCell ref="H8:H9"/>
    <mergeCell ref="I8:I9"/>
    <mergeCell ref="J14:J15"/>
    <mergeCell ref="B14:B20"/>
    <mergeCell ref="A14:A20"/>
    <mergeCell ref="F16:F17"/>
    <mergeCell ref="H16:H17"/>
    <mergeCell ref="I16:I17"/>
    <mergeCell ref="J16:J17"/>
    <mergeCell ref="F14:F15"/>
    <mergeCell ref="H14:H15"/>
    <mergeCell ref="I14:I15"/>
    <mergeCell ref="C14:C20"/>
    <mergeCell ref="J21:J23"/>
    <mergeCell ref="C21:C26"/>
    <mergeCell ref="B21:B26"/>
    <mergeCell ref="A21:A26"/>
    <mergeCell ref="F25:F26"/>
    <mergeCell ref="G25:G26"/>
    <mergeCell ref="H25:H26"/>
    <mergeCell ref="I25:I26"/>
    <mergeCell ref="J25:J26"/>
    <mergeCell ref="F21:F23"/>
    <mergeCell ref="G21:G23"/>
    <mergeCell ref="H21:H23"/>
    <mergeCell ref="I21:I23"/>
  </mergeCells>
  <hyperlinks>
    <hyperlink ref="J5" r:id="rId1"/>
    <hyperlink ref="J10" r:id="rId2"/>
    <hyperlink ref="H24" r:id="rId3"/>
  </hyperlinks>
  <pageMargins left="0.70866141732283461" right="0.70866141732283461" top="0.74803149606299213" bottom="0.74803149606299213" header="0.31496062992125984" footer="0.31496062992125984"/>
  <pageSetup paperSize="8" scale="5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70" zoomScaleNormal="70" zoomScaleSheetLayoutView="41" workbookViewId="0">
      <selection activeCell="G11" sqref="G11"/>
    </sheetView>
  </sheetViews>
  <sheetFormatPr defaultColWidth="25.85546875" defaultRowHeight="26.25" x14ac:dyDescent="0.4"/>
  <cols>
    <col min="1" max="1" width="25.85546875" style="13"/>
    <col min="2" max="2" width="52" style="13" customWidth="1"/>
    <col min="3" max="3" width="40.7109375" style="13" customWidth="1"/>
    <col min="4" max="4" width="25.5703125" style="13" customWidth="1"/>
    <col min="5" max="5" width="27.5703125" style="13" customWidth="1"/>
    <col min="6" max="6" width="14.7109375" style="13" customWidth="1"/>
    <col min="7" max="16384" width="25.85546875" style="13"/>
  </cols>
  <sheetData>
    <row r="1" spans="1:6" ht="54" customHeight="1" x14ac:dyDescent="0.4">
      <c r="A1" s="78" t="s">
        <v>136</v>
      </c>
      <c r="B1" s="79"/>
      <c r="C1" s="79"/>
      <c r="D1" s="79"/>
      <c r="E1" s="79"/>
      <c r="F1" s="22"/>
    </row>
    <row r="2" spans="1:6" ht="66.75" customHeight="1" x14ac:dyDescent="0.4">
      <c r="A2" s="32" t="s">
        <v>4</v>
      </c>
      <c r="B2" s="32"/>
      <c r="C2" s="37"/>
      <c r="D2" s="80"/>
      <c r="E2" s="80"/>
      <c r="F2" s="22"/>
    </row>
    <row r="3" spans="1:6" ht="51" customHeight="1" x14ac:dyDescent="0.4">
      <c r="A3" s="81"/>
      <c r="B3" s="32" t="s">
        <v>100</v>
      </c>
      <c r="C3" s="37"/>
      <c r="D3" s="80" t="s">
        <v>62</v>
      </c>
      <c r="E3" s="80"/>
      <c r="F3" s="22"/>
    </row>
    <row r="4" spans="1:6" ht="51" customHeight="1" x14ac:dyDescent="0.4">
      <c r="A4" s="81"/>
      <c r="B4" s="32"/>
      <c r="C4" s="37" t="s">
        <v>138</v>
      </c>
      <c r="D4" s="32" t="s">
        <v>101</v>
      </c>
      <c r="E4" s="19" t="s">
        <v>140</v>
      </c>
      <c r="F4" s="23"/>
    </row>
    <row r="5" spans="1:6" ht="70.5" x14ac:dyDescent="0.4">
      <c r="A5" s="80" t="s">
        <v>0</v>
      </c>
      <c r="B5" s="14" t="s">
        <v>8</v>
      </c>
      <c r="C5" s="50" t="s">
        <v>141</v>
      </c>
      <c r="D5" s="15">
        <v>3</v>
      </c>
      <c r="E5" s="16">
        <v>7</v>
      </c>
      <c r="F5" s="24"/>
    </row>
    <row r="6" spans="1:6" ht="50.1" customHeight="1" x14ac:dyDescent="0.4">
      <c r="A6" s="80"/>
      <c r="B6" s="17" t="s">
        <v>9</v>
      </c>
      <c r="C6" s="50" t="s">
        <v>143</v>
      </c>
      <c r="D6" s="15">
        <v>3</v>
      </c>
      <c r="E6" s="15">
        <v>7</v>
      </c>
      <c r="F6" s="25"/>
    </row>
    <row r="7" spans="1:6" ht="50.1" customHeight="1" x14ac:dyDescent="0.4">
      <c r="A7" s="80"/>
      <c r="B7" s="14" t="s">
        <v>10</v>
      </c>
      <c r="C7" s="40" t="s">
        <v>139</v>
      </c>
      <c r="D7" s="45" t="s">
        <v>139</v>
      </c>
      <c r="E7" s="45" t="s">
        <v>139</v>
      </c>
      <c r="F7" s="25"/>
    </row>
    <row r="8" spans="1:6" ht="50.1" customHeight="1" x14ac:dyDescent="0.4">
      <c r="A8" s="80"/>
      <c r="B8" s="14" t="s">
        <v>11</v>
      </c>
      <c r="C8" s="51" t="s">
        <v>143</v>
      </c>
      <c r="D8" s="45">
        <v>3</v>
      </c>
      <c r="E8" s="45">
        <v>7</v>
      </c>
      <c r="F8" s="25"/>
    </row>
    <row r="9" spans="1:6" ht="50.1" customHeight="1" x14ac:dyDescent="0.4">
      <c r="A9" s="80"/>
      <c r="B9" s="14" t="s">
        <v>13</v>
      </c>
      <c r="C9" s="40" t="s">
        <v>139</v>
      </c>
      <c r="D9" s="45" t="s">
        <v>139</v>
      </c>
      <c r="E9" s="45" t="s">
        <v>139</v>
      </c>
      <c r="F9" s="25"/>
    </row>
    <row r="10" spans="1:6" ht="70.5" x14ac:dyDescent="0.4">
      <c r="A10" s="80"/>
      <c r="B10" s="14" t="s">
        <v>12</v>
      </c>
      <c r="C10" s="50" t="s">
        <v>142</v>
      </c>
      <c r="D10" s="15">
        <v>3</v>
      </c>
      <c r="E10" s="16">
        <v>7</v>
      </c>
      <c r="F10" s="24"/>
    </row>
    <row r="11" spans="1:6" ht="50.1" customHeight="1" x14ac:dyDescent="0.4">
      <c r="A11" s="80"/>
      <c r="B11" s="20" t="s">
        <v>108</v>
      </c>
      <c r="C11" s="42"/>
      <c r="D11" s="21">
        <f t="shared" ref="D11" si="0">SUM(D5:D10)</f>
        <v>12</v>
      </c>
      <c r="E11" s="21">
        <v>84</v>
      </c>
      <c r="F11" s="26"/>
    </row>
    <row r="12" spans="1:6" ht="50.1" customHeight="1" x14ac:dyDescent="0.4">
      <c r="A12" s="80" t="s">
        <v>2</v>
      </c>
      <c r="B12" s="82" t="s">
        <v>14</v>
      </c>
      <c r="C12" s="52" t="s">
        <v>145</v>
      </c>
      <c r="D12" s="45">
        <v>2</v>
      </c>
      <c r="E12" s="45">
        <v>7</v>
      </c>
      <c r="F12" s="25"/>
    </row>
    <row r="13" spans="1:6" ht="93.75" x14ac:dyDescent="0.4">
      <c r="A13" s="80"/>
      <c r="B13" s="83"/>
      <c r="C13" s="52" t="s">
        <v>144</v>
      </c>
      <c r="D13" s="45">
        <v>1</v>
      </c>
      <c r="E13" s="45">
        <v>7</v>
      </c>
      <c r="F13" s="25"/>
    </row>
    <row r="14" spans="1:6" ht="50.1" customHeight="1" x14ac:dyDescent="0.4">
      <c r="A14" s="80"/>
      <c r="B14" s="33" t="s">
        <v>15</v>
      </c>
      <c r="C14" s="52" t="s">
        <v>145</v>
      </c>
      <c r="D14" s="45">
        <v>3</v>
      </c>
      <c r="E14" s="45">
        <v>7</v>
      </c>
      <c r="F14" s="25"/>
    </row>
    <row r="15" spans="1:6" ht="50.1" customHeight="1" x14ac:dyDescent="0.4">
      <c r="A15" s="80"/>
      <c r="B15" s="33" t="s">
        <v>16</v>
      </c>
      <c r="C15" s="43" t="s">
        <v>139</v>
      </c>
      <c r="D15" s="43" t="s">
        <v>139</v>
      </c>
      <c r="E15" s="43" t="s">
        <v>139</v>
      </c>
      <c r="F15" s="25"/>
    </row>
    <row r="16" spans="1:6" ht="50.1" customHeight="1" x14ac:dyDescent="0.4">
      <c r="A16" s="80"/>
      <c r="B16" s="14" t="s">
        <v>17</v>
      </c>
      <c r="C16" s="43" t="s">
        <v>139</v>
      </c>
      <c r="D16" s="43" t="s">
        <v>139</v>
      </c>
      <c r="E16" s="43" t="s">
        <v>139</v>
      </c>
      <c r="F16" s="25"/>
    </row>
    <row r="17" spans="1:7" ht="50.1" customHeight="1" x14ac:dyDescent="0.4">
      <c r="A17" s="80"/>
      <c r="B17" s="20" t="s">
        <v>109</v>
      </c>
      <c r="C17" s="42"/>
      <c r="D17" s="21">
        <f>SUM(D12,D13,D14,D15,D16)</f>
        <v>6</v>
      </c>
      <c r="E17" s="21">
        <v>63</v>
      </c>
      <c r="F17" s="25"/>
      <c r="G17" s="46"/>
    </row>
    <row r="18" spans="1:7" ht="50.1" customHeight="1" x14ac:dyDescent="0.4">
      <c r="A18" s="80" t="s">
        <v>1</v>
      </c>
      <c r="B18" s="14" t="s">
        <v>18</v>
      </c>
      <c r="C18" s="40" t="s">
        <v>139</v>
      </c>
      <c r="D18" s="34" t="s">
        <v>139</v>
      </c>
      <c r="E18" s="34" t="s">
        <v>139</v>
      </c>
      <c r="F18" s="24"/>
    </row>
    <row r="19" spans="1:7" ht="50.1" customHeight="1" x14ac:dyDescent="0.4">
      <c r="A19" s="80"/>
      <c r="B19" s="82" t="s">
        <v>19</v>
      </c>
      <c r="C19" s="51" t="s">
        <v>146</v>
      </c>
      <c r="D19" s="34">
        <v>1</v>
      </c>
      <c r="E19" s="34">
        <v>12</v>
      </c>
      <c r="F19" s="24"/>
    </row>
    <row r="20" spans="1:7" ht="50.1" customHeight="1" x14ac:dyDescent="0.4">
      <c r="A20" s="80"/>
      <c r="B20" s="83"/>
      <c r="C20" s="76" t="s">
        <v>147</v>
      </c>
      <c r="D20" s="34">
        <v>1</v>
      </c>
      <c r="E20" s="34">
        <v>10</v>
      </c>
      <c r="F20" s="24"/>
    </row>
    <row r="21" spans="1:7" x14ac:dyDescent="0.4">
      <c r="A21" s="80"/>
      <c r="B21" s="85"/>
      <c r="C21" s="77"/>
      <c r="D21" s="34">
        <v>1</v>
      </c>
      <c r="E21" s="34">
        <v>9</v>
      </c>
      <c r="F21" s="24"/>
    </row>
    <row r="22" spans="1:7" ht="50.1" customHeight="1" x14ac:dyDescent="0.4">
      <c r="A22" s="80"/>
      <c r="B22" s="14" t="s">
        <v>20</v>
      </c>
      <c r="C22" s="51" t="s">
        <v>148</v>
      </c>
      <c r="D22" s="34">
        <v>2</v>
      </c>
      <c r="E22" s="34">
        <v>7</v>
      </c>
      <c r="F22" s="24"/>
    </row>
    <row r="23" spans="1:7" ht="70.5" x14ac:dyDescent="0.4">
      <c r="A23" s="80"/>
      <c r="B23" s="14" t="s">
        <v>21</v>
      </c>
      <c r="C23" s="50" t="s">
        <v>141</v>
      </c>
      <c r="D23" s="34">
        <v>2</v>
      </c>
      <c r="E23" s="34">
        <v>7</v>
      </c>
      <c r="F23" s="24"/>
    </row>
    <row r="24" spans="1:7" ht="50.1" customHeight="1" x14ac:dyDescent="0.4">
      <c r="A24" s="80"/>
      <c r="B24" s="17" t="s">
        <v>22</v>
      </c>
      <c r="C24" s="51" t="s">
        <v>148</v>
      </c>
      <c r="D24" s="34">
        <v>1</v>
      </c>
      <c r="E24" s="34">
        <v>7</v>
      </c>
      <c r="F24" s="24"/>
    </row>
    <row r="25" spans="1:7" ht="50.1" customHeight="1" x14ac:dyDescent="0.4">
      <c r="A25" s="80"/>
      <c r="B25" s="35" t="s">
        <v>110</v>
      </c>
      <c r="C25" s="44"/>
      <c r="D25" s="36">
        <f>SUM(D18,D19,D20:D21,D22,D23,D24)</f>
        <v>8</v>
      </c>
      <c r="E25" s="36">
        <v>66</v>
      </c>
      <c r="F25" s="24"/>
      <c r="G25" s="46"/>
    </row>
    <row r="26" spans="1:7" ht="50.1" customHeight="1" x14ac:dyDescent="0.4">
      <c r="A26" s="48"/>
      <c r="B26" s="86" t="s">
        <v>23</v>
      </c>
      <c r="C26" s="52" t="s">
        <v>145</v>
      </c>
      <c r="D26" s="16">
        <v>1</v>
      </c>
      <c r="E26" s="16">
        <v>7</v>
      </c>
      <c r="F26" s="24"/>
      <c r="G26" s="46"/>
    </row>
    <row r="27" spans="1:7" ht="50.1" customHeight="1" x14ac:dyDescent="0.4">
      <c r="A27" s="48"/>
      <c r="B27" s="87"/>
      <c r="C27" s="49" t="s">
        <v>139</v>
      </c>
      <c r="D27" s="49" t="s">
        <v>139</v>
      </c>
      <c r="E27" s="49" t="s">
        <v>139</v>
      </c>
      <c r="F27" s="24"/>
      <c r="G27" s="46"/>
    </row>
    <row r="28" spans="1:7" s="27" customFormat="1" ht="50.1" customHeight="1" x14ac:dyDescent="0.4">
      <c r="A28" s="80" t="s">
        <v>3</v>
      </c>
      <c r="B28" s="88"/>
      <c r="C28" s="49" t="s">
        <v>139</v>
      </c>
      <c r="D28" s="49" t="s">
        <v>139</v>
      </c>
      <c r="E28" s="49" t="s">
        <v>139</v>
      </c>
      <c r="F28" s="24"/>
    </row>
    <row r="29" spans="1:7" s="27" customFormat="1" ht="50.1" customHeight="1" x14ac:dyDescent="0.4">
      <c r="A29" s="80"/>
      <c r="B29" s="17" t="s">
        <v>36</v>
      </c>
      <c r="C29" s="52" t="s">
        <v>145</v>
      </c>
      <c r="D29" s="16">
        <v>2</v>
      </c>
      <c r="E29" s="16">
        <v>7</v>
      </c>
      <c r="F29" s="24"/>
    </row>
    <row r="30" spans="1:7" s="27" customFormat="1" ht="50.1" customHeight="1" x14ac:dyDescent="0.4">
      <c r="A30" s="80"/>
      <c r="B30" s="86" t="s">
        <v>24</v>
      </c>
      <c r="C30" s="50" t="s">
        <v>150</v>
      </c>
      <c r="D30" s="16">
        <v>1</v>
      </c>
      <c r="E30" s="16">
        <v>7</v>
      </c>
      <c r="F30" s="24"/>
    </row>
    <row r="31" spans="1:7" s="27" customFormat="1" ht="78.75" x14ac:dyDescent="0.4">
      <c r="A31" s="80"/>
      <c r="B31" s="87"/>
      <c r="C31" s="41" t="s">
        <v>149</v>
      </c>
      <c r="D31" s="16">
        <v>1</v>
      </c>
      <c r="E31" s="16">
        <v>7</v>
      </c>
      <c r="F31" s="24"/>
    </row>
    <row r="32" spans="1:7" s="27" customFormat="1" ht="50.1" customHeight="1" x14ac:dyDescent="0.4">
      <c r="A32" s="80"/>
      <c r="B32" s="88"/>
      <c r="C32" s="50"/>
      <c r="D32" s="16">
        <v>2</v>
      </c>
      <c r="E32" s="16">
        <v>7</v>
      </c>
      <c r="F32" s="24"/>
    </row>
    <row r="33" spans="1:7" s="27" customFormat="1" ht="50.1" customHeight="1" x14ac:dyDescent="0.4">
      <c r="A33" s="80"/>
      <c r="B33" s="20" t="s">
        <v>111</v>
      </c>
      <c r="C33" s="42"/>
      <c r="D33" s="21">
        <f>SUM(D28,D29,D30,D31)</f>
        <v>4</v>
      </c>
      <c r="E33" s="21">
        <v>28</v>
      </c>
      <c r="F33" s="24"/>
      <c r="G33" s="47"/>
    </row>
    <row r="34" spans="1:7" ht="51.75" customHeight="1" x14ac:dyDescent="0.55000000000000004">
      <c r="A34" s="84" t="s">
        <v>137</v>
      </c>
      <c r="B34" s="84"/>
      <c r="C34" s="38"/>
      <c r="D34" s="39">
        <f>SUM(D11, D17, D25, D33)</f>
        <v>30</v>
      </c>
      <c r="E34" s="39">
        <f>SUM(E11, E17, E25, E33)</f>
        <v>241</v>
      </c>
    </row>
  </sheetData>
  <mergeCells count="14">
    <mergeCell ref="A34:B34"/>
    <mergeCell ref="A18:A25"/>
    <mergeCell ref="A28:A33"/>
    <mergeCell ref="A5:A11"/>
    <mergeCell ref="A12:A17"/>
    <mergeCell ref="B19:B21"/>
    <mergeCell ref="B30:B32"/>
    <mergeCell ref="B26:B28"/>
    <mergeCell ref="C20:C21"/>
    <mergeCell ref="A1:E1"/>
    <mergeCell ref="D2:E2"/>
    <mergeCell ref="A3:A4"/>
    <mergeCell ref="D3:E3"/>
    <mergeCell ref="B12:B13"/>
  </mergeCells>
  <pageMargins left="0.31496062992125984" right="0.19685039370078741" top="0.74803149606299213" bottom="0.19685039370078741" header="0.31496062992125984" footer="0.19685039370078741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Foglio1</vt:lpstr>
      <vt:lpstr>flussi mod_modificato</vt:lpstr>
      <vt:lpstr>'flussi mod_modificato'!Area_stampa</vt:lpstr>
      <vt:lpstr>Foglio1!Area_stampa</vt:lpstr>
      <vt:lpstr>'flussi mod_modificato'!Titoli_stampa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2019-12-19T09:15:07Z</dcterms:modified>
</cp:coreProperties>
</file>